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" windowWidth="20112" windowHeight="80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84" i="1"/>
  <c r="B51"/>
  <c r="B45"/>
  <c r="B72"/>
  <c r="B90" l="1"/>
  <c r="B78"/>
  <c r="B34"/>
  <c r="B20"/>
  <c r="B92" l="1"/>
  <c r="B37"/>
</calcChain>
</file>

<file path=xl/sharedStrings.xml><?xml version="1.0" encoding="utf-8"?>
<sst xmlns="http://schemas.openxmlformats.org/spreadsheetml/2006/main" count="64" uniqueCount="52">
  <si>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</si>
  <si>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</si>
  <si>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</si>
  <si>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</si>
  <si>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</si>
  <si>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</si>
  <si>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</si>
  <si>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</si>
  <si>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</si>
  <si>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</si>
  <si>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</si>
  <si>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</si>
  <si>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</si>
  <si>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</si>
  <si>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</si>
  <si>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</si>
  <si>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</si>
  <si>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</si>
  <si>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</si>
  <si>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</si>
  <si>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</si>
  <si>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</si>
  <si>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</si>
  <si>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</si>
  <si>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</si>
  <si>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</si>
  <si>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</si>
  <si>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</si>
  <si>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</si>
  <si>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</si>
  <si>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</si>
  <si>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 xml:space="preserve">остали материјални трошкови, медицински гас </t>
  </si>
  <si>
    <t>ТРЕЗОР</t>
  </si>
  <si>
    <t>СТАЊЕ - ПРЕДХОДНИ ДАН 19.06.2026.</t>
  </si>
  <si>
    <t>СТАЊЕ ТЕКУЋЕГ РАЧУНА НА ДАН 19.06.2026.</t>
  </si>
  <si>
    <t>ЕНЕРГАНА</t>
  </si>
  <si>
    <t>НИС</t>
  </si>
  <si>
    <t>ЗАВОД ЗА ЈАВНО ЗДРАВЉЕ</t>
  </si>
  <si>
    <t>ВОДОВОД БЕЗДАН</t>
  </si>
  <si>
    <t>Д КОМЕРЦ</t>
  </si>
  <si>
    <t>УНИВЕРЗИТЕТ У НОВОМ САДУ</t>
  </si>
  <si>
    <t>АМ СИСТЕМ</t>
  </si>
  <si>
    <t>ДИГИТАЛ ХАЈДУКОВИЋ</t>
  </si>
  <si>
    <t>ENERGO SERVICE TEAM</t>
  </si>
  <si>
    <t>MJ</t>
  </si>
  <si>
    <t>REMONDIS MEDISON</t>
  </si>
  <si>
    <t>САВА НЕЖИВОТНО ОСИГУРАЊЕ</t>
  </si>
  <si>
    <t>ТЕЛЕКОМ</t>
  </si>
  <si>
    <t>НОВИКО</t>
  </si>
  <si>
    <t>AQUANTIC AUTOPERIONICA</t>
  </si>
  <si>
    <t>ВОДОКАНАЛ СОМБОР</t>
  </si>
  <si>
    <t>ЈКП ЧИСТОЋА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</si>
</sst>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sz val="14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0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0" fillId="0" borderId="19" xfId="0" applyNumberFormat="1" applyBorder="1" applyAlignment="1">
      <alignment horizontal="right"/>
    </xf>
    <xf numFmtId="4" fontId="3" fillId="0" borderId="19" xfId="0" applyNumberFormat="1" applyFont="1" applyBorder="1"/>
    <xf numFmtId="4" fontId="0" fillId="0" borderId="19" xfId="0" applyNumberForma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0" fontId="7" fillId="7" borderId="20" xfId="0" applyFont="1" applyFill="1" applyBorder="1" applyAlignment="1">
      <alignment horizontal="right"/>
    </xf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5" fillId="5" borderId="7" xfId="0" applyNumberFormat="1" applyFont="1" applyFill="1" applyBorder="1" applyAlignment="1">
      <alignment horizontal="center" vertical="center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8" borderId="20" xfId="0" applyNumberFormat="1" applyFont="1" applyFill="1" applyBorder="1"/>
    <xf numFmtId="4" fontId="0" fillId="8" borderId="21" xfId="0" applyNumberFormat="1" applyFill="1" applyBorder="1"/>
    <xf numFmtId="4" fontId="1" fillId="8" borderId="15" xfId="0" applyNumberFormat="1" applyFont="1" applyFill="1" applyBorder="1" applyAlignment="1">
      <alignment horizontal="right"/>
    </xf>
    <xf numFmtId="4" fontId="1" fillId="8" borderId="16" xfId="0" applyNumberFormat="1" applyFont="1" applyFill="1" applyBorder="1"/>
    <xf numFmtId="4" fontId="1" fillId="11" borderId="18" xfId="0" applyNumberFormat="1" applyFont="1" applyFill="1" applyBorder="1" applyAlignment="1">
      <alignment horizontal="right"/>
    </xf>
    <xf numFmtId="4" fontId="4" fillId="9" borderId="20" xfId="0" applyNumberFormat="1" applyFont="1" applyFill="1" applyBorder="1" applyAlignment="1">
      <alignment horizontal="left"/>
    </xf>
    <xf numFmtId="4" fontId="0" fillId="9" borderId="1" xfId="0" applyNumberFormat="1" applyFill="1" applyBorder="1" applyAlignment="1">
      <alignment horizontal="right"/>
    </xf>
    <xf numFmtId="4" fontId="1" fillId="9" borderId="1" xfId="0" applyNumberFormat="1" applyFont="1" applyFill="1" applyBorder="1" applyAlignment="1">
      <alignment horizontal="right"/>
    </xf>
    <xf numFmtId="4" fontId="1" fillId="9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4" fontId="7" fillId="7" borderId="19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3" borderId="18" xfId="0" applyFill="1" applyBorder="1"/>
    <xf numFmtId="0" fontId="1" fillId="3" borderId="1" xfId="0" applyFont="1" applyFill="1" applyBorder="1"/>
    <xf numFmtId="0" fontId="0" fillId="10" borderId="1" xfId="0" applyFill="1" applyBorder="1"/>
    <xf numFmtId="0" fontId="9" fillId="10" borderId="1" xfId="0" applyFont="1" applyFill="1" applyBorder="1"/>
    <xf numFmtId="0" fontId="1" fillId="10" borderId="1" xfId="0" applyFont="1" applyFill="1" applyBorder="1" applyAlignment="1">
      <alignment horizontal="right"/>
    </xf>
    <xf numFmtId="2" fontId="0" fillId="10" borderId="1" xfId="0" applyNumberFormat="1" applyFill="1" applyBorder="1"/>
    <xf numFmtId="4" fontId="8" fillId="5" borderId="4" xfId="0" applyNumberFormat="1" applyFont="1" applyFill="1" applyBorder="1" applyAlignment="1">
      <alignment horizontal="center" vertical="center"/>
    </xf>
    <xf numFmtId="4" fontId="8" fillId="5" borderId="5" xfId="0" applyNumberFormat="1" applyFont="1" applyFill="1" applyBorder="1" applyAlignment="1">
      <alignment horizontal="center" vertical="center"/>
    </xf>
    <xf numFmtId="4" fontId="8" fillId="2" borderId="23" xfId="0" applyNumberFormat="1" applyFont="1" applyFill="1" applyBorder="1" applyAlignment="1">
      <alignment horizontal="center"/>
    </xf>
    <xf numFmtId="4" fontId="8" fillId="2" borderId="24" xfId="0" applyNumberFormat="1" applyFont="1" applyFill="1" applyBorder="1" applyAlignment="1">
      <alignment horizontal="center"/>
    </xf>
    <xf numFmtId="4" fontId="4" fillId="11" borderId="20" xfId="0" applyNumberFormat="1" applyFont="1" applyFill="1" applyBorder="1" applyAlignment="1">
      <alignment horizontal="left"/>
    </xf>
    <xf numFmtId="4" fontId="4" fillId="11" borderId="21" xfId="0" applyNumberFormat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9"/>
  <sheetViews>
    <sheetView tabSelected="1" topLeftCell="A68" workbookViewId="0">
      <selection activeCell="E82" sqref="E82"/>
    </sheetView>
  </sheetViews>
  <sheetFormatPr defaultRowHeight="14.4"/>
  <cols>
    <col min="1" max="1" width="70.109375" customWidth="1"/>
    <col min="2" max="2" width="27.33203125" customWidth="1"/>
    <col min="6" max="6" width="13.109375" hidden="1" customWidth="1"/>
    <col min="7" max="7" width="14.88671875" customWidth="1"/>
  </cols>
  <sheetData>
    <row r="1" spans="1:2" ht="95.4" customHeight="1"/>
    <row r="2" spans="1:2" ht="20.25" customHeight="1">
      <c r="A2" s="43" t="s">
        <v>33</v>
      </c>
      <c r="B2" s="30">
        <v>7777632.9500000002</v>
      </c>
    </row>
    <row r="3" spans="1:2" ht="31.5" customHeight="1" thickBot="1">
      <c r="A3" s="1"/>
      <c r="B3" s="1"/>
    </row>
    <row r="4" spans="1:2" ht="27" customHeight="1" thickBot="1">
      <c r="A4" s="64" t="s">
        <v>0</v>
      </c>
      <c r="B4" s="65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>
        <v>2478319.36</v>
      </c>
    </row>
    <row r="9" spans="1:2">
      <c r="A9" s="4" t="s">
        <v>11</v>
      </c>
      <c r="B9" s="5">
        <v>1730807.6</v>
      </c>
    </row>
    <row r="10" spans="1:2">
      <c r="A10" s="4" t="s">
        <v>12</v>
      </c>
      <c r="B10" s="5"/>
    </row>
    <row r="11" spans="1:2">
      <c r="A11" s="10" t="s">
        <v>13</v>
      </c>
      <c r="B11" s="10">
        <v>270544.76</v>
      </c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10900</v>
      </c>
    </row>
    <row r="18" spans="1:2">
      <c r="A18" s="6" t="s">
        <v>20</v>
      </c>
      <c r="B18" s="7"/>
    </row>
    <row r="19" spans="1:2" ht="15" thickBot="1">
      <c r="A19" s="6" t="s">
        <v>21</v>
      </c>
      <c r="B19" s="5"/>
    </row>
    <row r="20" spans="1:2" ht="18" thickBot="1">
      <c r="A20" s="31" t="s">
        <v>2</v>
      </c>
      <c r="B20" s="54">
        <f>B5+B6+B7+B8+B9+B10+B11+B12+B13+B14+B15+B16+B17+B18+B19</f>
        <v>4490571.72</v>
      </c>
    </row>
    <row r="21" spans="1:2" ht="34.5" customHeight="1" thickBot="1">
      <c r="A21" s="1"/>
      <c r="B21" s="1"/>
    </row>
    <row r="22" spans="1:2" ht="30.75" customHeight="1" thickBot="1">
      <c r="A22" s="64" t="s">
        <v>1</v>
      </c>
      <c r="B22" s="65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4" t="s">
        <v>31</v>
      </c>
      <c r="B25" s="5">
        <v>1686402.34</v>
      </c>
    </row>
    <row r="26" spans="1:2">
      <c r="A26" s="4" t="s">
        <v>26</v>
      </c>
      <c r="B26" s="5">
        <v>1730807.6</v>
      </c>
    </row>
    <row r="27" spans="1:2">
      <c r="A27" s="4" t="s">
        <v>12</v>
      </c>
      <c r="B27" s="5"/>
    </row>
    <row r="28" spans="1:2">
      <c r="A28" s="4" t="s">
        <v>17</v>
      </c>
      <c r="B28" s="5"/>
    </row>
    <row r="29" spans="1:2">
      <c r="A29" s="6" t="s">
        <v>27</v>
      </c>
      <c r="B29" s="7"/>
    </row>
    <row r="30" spans="1:2">
      <c r="A30" s="10" t="s">
        <v>28</v>
      </c>
      <c r="B30" s="10"/>
    </row>
    <row r="31" spans="1:2">
      <c r="A31" s="10" t="s">
        <v>18</v>
      </c>
      <c r="B31" s="10"/>
    </row>
    <row r="32" spans="1:2">
      <c r="A32" s="10" t="s">
        <v>29</v>
      </c>
      <c r="B32" s="10"/>
    </row>
    <row r="33" spans="1:2">
      <c r="A33" s="10" t="s">
        <v>21</v>
      </c>
      <c r="B33" s="10"/>
    </row>
    <row r="34" spans="1:2" ht="18" thickBot="1">
      <c r="A34" s="32" t="s">
        <v>2</v>
      </c>
      <c r="B34" s="55">
        <f>B23+B24+B25+B26+B27+B28+B29+B30+B31+B32+B33</f>
        <v>3417209.9400000004</v>
      </c>
    </row>
    <row r="35" spans="1:2">
      <c r="A35" s="1"/>
      <c r="B35" s="1"/>
    </row>
    <row r="36" spans="1:2" ht="15" thickBot="1">
      <c r="A36" s="1"/>
      <c r="B36" s="1"/>
    </row>
    <row r="37" spans="1:2" ht="38.25" customHeight="1" thickBot="1">
      <c r="A37" s="44" t="s">
        <v>34</v>
      </c>
      <c r="B37" s="33">
        <f>SUM(B2+B20)-B34</f>
        <v>8850994.7300000004</v>
      </c>
    </row>
    <row r="38" spans="1:2" ht="0.75" hidden="1" customHeight="1" thickBot="1">
      <c r="A38" s="1"/>
      <c r="B38" s="8"/>
    </row>
    <row r="39" spans="1:2" ht="75" customHeight="1">
      <c r="A39" s="1"/>
      <c r="B39" s="8"/>
    </row>
    <row r="40" spans="1:2" ht="96.75" hidden="1" customHeight="1" thickBot="1">
      <c r="A40" s="66" t="s">
        <v>3</v>
      </c>
      <c r="B40" s="67"/>
    </row>
    <row r="41" spans="1:2" ht="21" customHeight="1">
      <c r="A41" s="45" t="s">
        <v>5</v>
      </c>
      <c r="B41" s="46"/>
    </row>
    <row r="42" spans="1:2">
      <c r="A42" s="15"/>
      <c r="B42" s="16"/>
    </row>
    <row r="43" spans="1:2">
      <c r="A43" s="15"/>
      <c r="B43" s="16"/>
    </row>
    <row r="44" spans="1:2">
      <c r="A44" s="15"/>
      <c r="B44" s="16"/>
    </row>
    <row r="45" spans="1:2">
      <c r="A45" s="47" t="s">
        <v>2</v>
      </c>
      <c r="B45" s="48">
        <f>B42+B43+B44</f>
        <v>0</v>
      </c>
    </row>
    <row r="46" spans="1:2">
      <c r="A46" s="34"/>
      <c r="B46" s="35"/>
    </row>
    <row r="47" spans="1:2" ht="17.399999999999999">
      <c r="A47" s="68" t="s">
        <v>6</v>
      </c>
      <c r="B47" s="69"/>
    </row>
    <row r="48" spans="1:2">
      <c r="A48" s="11"/>
      <c r="B48" s="12"/>
    </row>
    <row r="49" spans="1:2">
      <c r="A49" s="11"/>
      <c r="B49" s="12"/>
    </row>
    <row r="50" spans="1:2">
      <c r="A50" s="11"/>
      <c r="B50" s="12"/>
    </row>
    <row r="51" spans="1:2">
      <c r="A51" s="49" t="s">
        <v>2</v>
      </c>
      <c r="B51" s="49">
        <f>B48+B49+B50</f>
        <v>0</v>
      </c>
    </row>
    <row r="52" spans="1:2">
      <c r="A52" s="36"/>
      <c r="B52" s="37"/>
    </row>
    <row r="53" spans="1:2" ht="17.399999999999999">
      <c r="A53" s="21" t="s">
        <v>4</v>
      </c>
      <c r="B53" s="22"/>
    </row>
    <row r="54" spans="1:2">
      <c r="A54" s="16" t="s">
        <v>32</v>
      </c>
      <c r="B54" s="14">
        <v>6</v>
      </c>
    </row>
    <row r="55" spans="1:2">
      <c r="A55" s="10" t="s">
        <v>37</v>
      </c>
      <c r="B55" s="12">
        <v>1100</v>
      </c>
    </row>
    <row r="56" spans="1:2">
      <c r="A56" s="10" t="s">
        <v>38</v>
      </c>
      <c r="B56" s="12">
        <v>8364.2000000000007</v>
      </c>
    </row>
    <row r="57" spans="1:2">
      <c r="A57" s="10" t="s">
        <v>39</v>
      </c>
      <c r="B57" s="12">
        <v>267850.03999999998</v>
      </c>
    </row>
    <row r="58" spans="1:2">
      <c r="A58" s="10" t="s">
        <v>40</v>
      </c>
      <c r="B58" s="12">
        <v>100000</v>
      </c>
    </row>
    <row r="59" spans="1:2">
      <c r="A59" s="10" t="s">
        <v>41</v>
      </c>
      <c r="B59" s="12">
        <v>317710</v>
      </c>
    </row>
    <row r="60" spans="1:2">
      <c r="A60" s="10" t="s">
        <v>42</v>
      </c>
      <c r="B60" s="12">
        <v>37500</v>
      </c>
    </row>
    <row r="61" spans="1:2">
      <c r="A61" s="10" t="s">
        <v>43</v>
      </c>
      <c r="B61" s="12">
        <v>38167.199999999997</v>
      </c>
    </row>
    <row r="62" spans="1:2">
      <c r="A62" s="10" t="s">
        <v>44</v>
      </c>
      <c r="B62" s="12">
        <v>61918.8</v>
      </c>
    </row>
    <row r="63" spans="1:2">
      <c r="A63" s="10" t="s">
        <v>45</v>
      </c>
      <c r="B63" s="12">
        <v>91140</v>
      </c>
    </row>
    <row r="64" spans="1:2">
      <c r="A64" s="10" t="s">
        <v>46</v>
      </c>
      <c r="B64" s="12">
        <v>112051.94</v>
      </c>
    </row>
    <row r="65" spans="1:2">
      <c r="A65" s="10" t="s">
        <v>47</v>
      </c>
      <c r="B65" s="12">
        <v>170773.14</v>
      </c>
    </row>
    <row r="66" spans="1:2">
      <c r="A66" s="10" t="s">
        <v>48</v>
      </c>
      <c r="B66" s="12">
        <v>11400</v>
      </c>
    </row>
    <row r="67" spans="1:2">
      <c r="A67" s="10" t="s">
        <v>49</v>
      </c>
      <c r="B67" s="12">
        <v>11250</v>
      </c>
    </row>
    <row r="68" spans="1:2">
      <c r="A68" s="10" t="s">
        <v>50</v>
      </c>
      <c r="B68" s="12">
        <v>316234.84000000003</v>
      </c>
    </row>
    <row r="69" spans="1:2">
      <c r="A69" s="10" t="s">
        <v>51</v>
      </c>
      <c r="B69" s="12">
        <v>140936.18</v>
      </c>
    </row>
    <row r="70" spans="1:2">
      <c r="A70" s="10"/>
      <c r="B70" s="12"/>
    </row>
    <row r="71" spans="1:2">
      <c r="A71" s="10"/>
      <c r="B71" s="12"/>
    </row>
    <row r="72" spans="1:2">
      <c r="A72" s="28" t="s">
        <v>2</v>
      </c>
      <c r="B72" s="23">
        <f>B54+B55+B56+B57+B58+B59+B60+B61+B62+B63+B64+B65+B66+B67+B68+B69</f>
        <v>1686402.3399999999</v>
      </c>
    </row>
    <row r="73" spans="1:2">
      <c r="A73" s="36"/>
      <c r="B73" s="38"/>
    </row>
    <row r="74" spans="1:2" ht="17.399999999999999">
      <c r="A74" s="50" t="s">
        <v>7</v>
      </c>
      <c r="B74" s="51"/>
    </row>
    <row r="75" spans="1:2">
      <c r="A75" s="17" t="s">
        <v>35</v>
      </c>
      <c r="B75" s="12">
        <v>309795.28999999998</v>
      </c>
    </row>
    <row r="76" spans="1:2">
      <c r="A76" s="17" t="s">
        <v>36</v>
      </c>
      <c r="B76" s="12">
        <v>1421012.31</v>
      </c>
    </row>
    <row r="77" spans="1:2" ht="15" thickBot="1">
      <c r="A77" s="17"/>
      <c r="B77" s="12"/>
    </row>
    <row r="78" spans="1:2">
      <c r="A78" s="52" t="s">
        <v>2</v>
      </c>
      <c r="B78" s="53">
        <f>B75+B76+B77</f>
        <v>1730807.6</v>
      </c>
    </row>
    <row r="79" spans="1:2">
      <c r="A79" s="39"/>
      <c r="B79" s="40"/>
    </row>
    <row r="80" spans="1:2" ht="17.399999999999999">
      <c r="A80" s="25" t="s">
        <v>23</v>
      </c>
      <c r="B80" s="26"/>
    </row>
    <row r="81" spans="1:2">
      <c r="A81" s="18"/>
      <c r="B81" s="19"/>
    </row>
    <row r="82" spans="1:2" ht="16.2" customHeight="1">
      <c r="A82" s="18"/>
      <c r="B82" s="19"/>
    </row>
    <row r="83" spans="1:2">
      <c r="A83" s="18"/>
      <c r="B83" s="19"/>
    </row>
    <row r="84" spans="1:2">
      <c r="A84" s="29" t="s">
        <v>2</v>
      </c>
      <c r="B84" s="24">
        <f>B81+B82+B83</f>
        <v>0</v>
      </c>
    </row>
    <row r="85" spans="1:2">
      <c r="A85" s="41"/>
      <c r="B85" s="58"/>
    </row>
    <row r="86" spans="1:2" ht="17.399999999999999">
      <c r="A86" s="61" t="s">
        <v>30</v>
      </c>
      <c r="B86" s="60"/>
    </row>
    <row r="87" spans="1:2">
      <c r="A87" s="59"/>
      <c r="B87" s="42"/>
    </row>
    <row r="88" spans="1:2">
      <c r="A88" s="59"/>
      <c r="B88" s="42"/>
    </row>
    <row r="89" spans="1:2">
      <c r="A89" s="59"/>
      <c r="B89" s="42"/>
    </row>
    <row r="90" spans="1:2">
      <c r="A90" s="62" t="s">
        <v>2</v>
      </c>
      <c r="B90" s="63">
        <f>B87+B88+B89+E139</f>
        <v>0</v>
      </c>
    </row>
    <row r="91" spans="1:2">
      <c r="A91" s="41"/>
      <c r="B91" s="57"/>
    </row>
    <row r="92" spans="1:2" ht="21">
      <c r="A92" s="27" t="s">
        <v>2</v>
      </c>
      <c r="B92" s="56">
        <f>B45+B51+B72+B78+B84+B90</f>
        <v>3417209.94</v>
      </c>
    </row>
    <row r="134" ht="19.5" customHeight="1"/>
    <row r="147" spans="6:6">
      <c r="F147" s="9"/>
    </row>
    <row r="148" spans="6:6">
      <c r="F148" s="20"/>
    </row>
    <row r="332" spans="3:6">
      <c r="C332" s="1"/>
    </row>
    <row r="333" spans="3:6">
      <c r="C333" s="1"/>
    </row>
    <row r="334" spans="3:6">
      <c r="C334" s="1"/>
    </row>
    <row r="335" spans="3:6">
      <c r="C335" s="1"/>
    </row>
    <row r="336" spans="3:6">
      <c r="C336" s="1"/>
      <c r="F336" s="13"/>
    </row>
    <row r="337" spans="3:3">
      <c r="C337" s="1"/>
    </row>
    <row r="338" spans="3:3">
      <c r="C338" s="1"/>
    </row>
    <row r="339" spans="3:3">
      <c r="C339" s="1"/>
    </row>
    <row r="340" spans="3:3">
      <c r="C340" s="1"/>
    </row>
    <row r="341" spans="3:3">
      <c r="C341" s="1"/>
    </row>
    <row r="342" spans="3:3" ht="15.75" customHeight="1">
      <c r="C342" s="1"/>
    </row>
    <row r="343" spans="3:3">
      <c r="C343" s="1"/>
    </row>
    <row r="344" spans="3:3">
      <c r="C344" s="1"/>
    </row>
    <row r="345" spans="3:3">
      <c r="C345" s="1"/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3" spans="3:3">
      <c r="C353" s="1"/>
    </row>
    <row r="354" spans="3:3">
      <c r="C354" s="1"/>
    </row>
    <row r="355" spans="3:3">
      <c r="C355" s="1"/>
    </row>
    <row r="356" spans="3:3">
      <c r="C356" s="1"/>
    </row>
    <row r="357" spans="3:3">
      <c r="C357" s="1"/>
    </row>
    <row r="358" spans="3:3">
      <c r="C358" s="1"/>
    </row>
    <row r="359" spans="3:3">
      <c r="C359" s="1"/>
    </row>
  </sheetData>
  <mergeCells count="4">
    <mergeCell ref="A22:B22"/>
    <mergeCell ref="A4:B4"/>
    <mergeCell ref="A40:B40"/>
    <mergeCell ref="A47:B47"/>
  </mergeCells>
  <pageMargins left="0.25" right="0.25" top="0.28999999999999998" bottom="0.28000000000000003" header="0.3" footer="1.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korisnik</cp:lastModifiedBy>
  <cp:lastPrinted>2026-06-22T09:44:57Z</cp:lastPrinted>
  <dcterms:created xsi:type="dcterms:W3CDTF">2019-02-13T08:34:35Z</dcterms:created>
  <dcterms:modified xsi:type="dcterms:W3CDTF">2026-06-22T09:45:03Z</dcterms:modified>
</cp:coreProperties>
</file>